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D285" i="2"/>
  <c r="C285" i="2"/>
  <c r="B285" i="2"/>
  <c r="A285" i="2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<sst xmlns="http://schemas.openxmlformats.org/spreadsheetml/2006/main" count="307" uniqueCount="253">
  <si>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</si>
  <si>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</si>
  <si>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</si>
  <si>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</si>
  <si>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</si>
  <si>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</si>
  <si>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</si>
  <si>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</si>
  <si>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</si>
  <si>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</si>
  <si>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</si>
  <si>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</si>
  <si>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</si>
  <si>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</si>
  <si>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</si>
  <si>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</si>
  <si>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</si>
  <si>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</si>
  <si>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</si>
  <si>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</si>
  <si>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</si>
  <si>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</si>
  <si>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</si>
  <si>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</si>
  <si>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</si>
  <si>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</si>
  <si>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</si>
  <si>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</si>
  <si>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</si>
  <si>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</si>
  <si>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</si>
  <si>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</si>
  <si>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</si>
  <si>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</si>
  <si>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</si>
  <si>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</si>
  <si>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</si>
  <si>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</si>
  <si>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</si>
  <si>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</si>
  <si>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</si>
  <si>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</si>
  <si>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</si>
  <si>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</si>
  <si>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</si>
  <si>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</si>
  <si>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</si>
  <si>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</si>
  <si>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</si>
  <si>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</si>
  <si>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</si>
  <si>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</si>
  <si>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</si>
  <si>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</si>
  <si>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</si>
  <si>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</si>
  <si>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</si>
  <si>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</si>
  <si>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</si>
  <si>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</si>
  <si>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</si>
  <si>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</si>
  <si>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</si>
  <si>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</si>
  <si>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</si>
  <si>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</si>
  <si>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</si>
  <si>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</si>
  <si>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</si>
  <si>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</si>
  <si>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</si>
  <si>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</si>
  <si>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</si>
  <si>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</si>
  <si>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</si>
  <si>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</si>
  <si>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</si>
  <si>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</si>
  <si>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</si>
  <si>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</si>
  <si>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</si>
  <si>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</si>
  <si>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</si>
  <si>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</si>
  <si>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</si>
  <si>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</si>
  <si>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</si>
  <si>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</si>
  <si>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</si>
  <si>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</si>
  <si>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</si>
  <si>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</si>
  <si>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</si>
  <si>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</si>
  <si>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</si>
  <si>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</si>
  <si>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</si>
  <si>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</si>
  <si>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</si>
  <si>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</si>
  <si>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</si>
  <si>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</si>
  <si>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</si>
  <si>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</si>
  <si>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</si>
  <si>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</si>
  <si>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</si>
  <si>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</si>
  <si>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</si>
  <si>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</si>
  <si>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</si>
  <si>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</si>
  <si>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</si>
  <si>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</si>
  <si>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</si>
  <si>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</si>
  <si>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</si>
  <si>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</si>
  <si>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</si>
  <si>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</si>
  <si>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</si>
  <si>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</si>
  <si>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</si>
  <si>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</si>
  <si>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</si>
  <si>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</si>
  <si>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</si>
  <si>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</si>
  <si>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</si>
  <si>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</si>
  <si>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</si>
  <si>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</si>
  <si>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</si>
  <si>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</si>
  <si>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</si>
  <si>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</si>
  <si>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</si>
  <si>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</si>
  <si>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</si>
  <si>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</si>
  <si>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</si>
  <si>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</si>
  <si>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</si>
  <si>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</si>
  <si>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</si>
  <si>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</si>
  <si>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</si>
  <si>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</si>
  <si>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</si>
  <si>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</si>
  <si>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</si>
  <si>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</si>
  <si>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</si>
  <si>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</si>
  <si>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</si>
  <si>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</si>
  <si>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</si>
  <si>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</si>
  <si>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</si>
  <si>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</si>
  <si>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</si>
  <si>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</si>
  <si>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</si>
  <si>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</si>
  <si>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</si>
  <si>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</si>
  <si>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</si>
  <si>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</si>
  <si>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</si>
  <si>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</si>
  <si>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</si>
  <si>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</si>
  <si>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</si>
  <si>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</si>
  <si>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</si>
  <si>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06/08/2024</t>
  </si>
  <si>
    <t>PD24001303</t>
  </si>
  <si>
    <t>הנדסה-מטה</t>
  </si>
  <si>
    <t>בטיפול רכש</t>
  </si>
  <si>
    <t>eden_s</t>
  </si>
  <si>
    <t>Y</t>
  </si>
  <si>
    <t>W2400093</t>
  </si>
  <si>
    <t>ilan_m</t>
  </si>
  <si>
    <t>400</t>
  </si>
  <si>
    <t>חוזה עבודות</t>
  </si>
  <si>
    <t>00</t>
  </si>
  <si>
    <t>מאשרי דרישות מרוכזות - כללי</t>
  </si>
  <si>
    <t>X</t>
  </si>
  <si>
    <t>4,679,200.00</t>
  </si>
  <si>
    <t>795,464.00</t>
  </si>
  <si>
    <t>5,474,664.00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</si>
  <si>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</si>
  <si>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</si>
  <si>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</si>
  <si>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</si>
  <si>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</si>
  <si>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</si>
  <si>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</si>
  <si>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</si>
  <si>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</si>
  <si>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</si>
  <si>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0.00</t>
  </si>
  <si>
    <t>עבודות</t>
  </si>
  <si>
    <t>פירוק מיכלים בטרמינל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</si>
  <si>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</si>
  <si>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</si>
  <si>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</si>
  <si>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</si>
  <si>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</si>
  <si>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</si>
  <si>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</si>
  <si>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</si>
  <si>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</si>
  <si>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</si>
  <si>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</si>
  <si>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4,679,200</t>
  </si>
  <si>
    <t>1.00</t>
  </si>
  <si>
    <t>יח</t>
  </si>
  <si>
    <t>108</t>
  </si>
  <si>
    <t>240026</t>
  </si>
  <si>
    <t>765</t>
  </si>
  <si>
    <t>T01</t>
  </si>
  <si>
    <t>108.240026.12.765-T01</t>
  </si>
  <si>
    <t>טרמינל</t>
  </si>
  <si>
    <t>פירוק מיכלים 44,45,125 בטרמינל</t>
  </si>
  <si>
    <t>תביעות שנים קודמות</t>
  </si>
  <si>
    <t>1002</t>
  </si>
  <si>
    <t>הזמנה אחרונה</t>
  </si>
  <si>
    <t>WTO010</t>
  </si>
  <si>
    <t>כתב כמויות עבודות הנדסה</t>
  </si>
  <si>
    <t>כתב כמויות עבודות</t>
  </si>
  <si>
    <t>WE250062</t>
  </si>
  <si>
    <t>פירוק בחם או בקר של מיכל עילי כולל רצפה, דופן וגג</t>
  </si>
  <si>
    <t>ק'ג</t>
  </si>
  <si>
    <t>WE250063</t>
  </si>
  <si>
    <t>פירוק חומת אבן סביב מיכל עילי בקוטר  36 מטר וגובה 15 מטר</t>
  </si>
  <si>
    <t>CMP</t>
  </si>
  <si>
    <t>WE100014</t>
  </si>
  <si>
    <t>מסגר מרכיב מקוצעי</t>
  </si>
  <si>
    <t>מסגר מקצועי כולל ציוד</t>
  </si>
  <si>
    <t>ש'ע</t>
  </si>
  <si>
    <t>6.5.34</t>
  </si>
  <si>
    <t>WE400065</t>
  </si>
  <si>
    <t>מחפר 229  CATERPILLER  או שווה ערך</t>
  </si>
  <si>
    <t>WE090019</t>
  </si>
  <si>
    <t>מיני מחפרון זחלי + כף 20-40 ס"מ פטיש שבירה ומקדח קרקע</t>
  </si>
  <si>
    <t>מיני מחפרון זחלי + כף 20-40 ס"מ פטיש שבירה ומקדח קרקע - דגם פלג'וב מ-1990 כולל הובלה ומפעיל</t>
  </si>
  <si>
    <t>6.5.38</t>
  </si>
  <si>
    <t>WE090008</t>
  </si>
  <si>
    <t>משאית רכינה</t>
  </si>
  <si>
    <t>משאית רכינה שני צירים עם ארגז בקיבולת 15-18 טון כולל נהג.</t>
  </si>
  <si>
    <t>יום</t>
  </si>
  <si>
    <t>6.5.08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</si>
</sst>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פירוק מיכלים בטרמינל</v>
      </c>
      <c r="B2" s="5"/>
      <c r="C2" s="5" t="str">
        <f>IF(DataSheet!B2&lt;&gt;0,DataSheet!B2,"")</f>
        <v>PD24001303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WE250062</v>
      </c>
      <c r="B5" s="4" t="str">
        <f>IF(DataSheet!D6&lt;&gt;0,DataSheet!D6,"")</f>
        <v>פירוק בחם או בקר של מיכל עילי כולל רצפה, דופן וגג</v>
      </c>
      <c r="C5" s="4" t="str">
        <f>IF(DataSheet!E6&lt;&gt;0,DataSheet!E6,"")</f>
        <v>פירוק בחם או בקר של מיכל עילי כולל רצפה, דופן וגג</v>
      </c>
      <c r="D5" s="5" t="str">
        <f>IF(A5="","",IF(DataSheet!J6=0,"פריט ללא הבהרה",DataSheet!J6))</f>
        <v>פריט ללא הבהרה</v>
      </c>
      <c r="E5">
        <f>IF(DataSheet!B6&lt;&gt;0,DataSheet!B6,"")</f>
        <v>180000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WE250063</v>
      </c>
      <c r="B6" s="4" t="str">
        <f>IF(DataSheet!D7&lt;&gt;0,DataSheet!D7,"")</f>
        <v>פירוק חומת אבן סביב מיכל עילי בקוטר  36 מטר וגובה 15 מטר</v>
      </c>
      <c r="C6" s="4" t="str">
        <f>IF(DataSheet!E7&lt;&gt;0,DataSheet!E7,"")</f>
        <v>פירוק חומת אבן סביב מיכל עילי בקוטר  36 מטר וגובה 15 מטר</v>
      </c>
      <c r="D6" s="5" t="str">
        <f>IF(A6="","",IF(DataSheet!J7=0,"פריט ללא הבהרה",DataSheet!J7))</f>
        <v>פריט ללא הבהרה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WE250062</v>
      </c>
      <c r="B7" s="4" t="str">
        <f>IF(DataSheet!D8&lt;&gt;0,DataSheet!D8,"")</f>
        <v>פירוק בחם או בקר של מיכל עילי כולל רצפה, דופן וגג</v>
      </c>
      <c r="C7" s="4" t="str">
        <f>IF(DataSheet!E8&lt;&gt;0,DataSheet!E8,"")</f>
        <v>פירוק בחם או בקר של מיכל עילי כולל רצפה, דופן וגג</v>
      </c>
      <c r="D7" s="5" t="str">
        <f>IF(A7="","",IF(DataSheet!J8=0,"פריט ללא הבהרה",DataSheet!J8))</f>
        <v>פריט ללא הבהרה</v>
      </c>
      <c r="E7">
        <f>IF(DataSheet!B8&lt;&gt;0,DataSheet!B8,"")</f>
        <v>335000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WE250062</v>
      </c>
      <c r="B8" s="4" t="str">
        <f>IF(DataSheet!D9&lt;&gt;0,DataSheet!D9,"")</f>
        <v>פירוק בחם או בקר של מיכל עילי כולל רצפה, דופן וגג</v>
      </c>
      <c r="C8" s="4" t="str">
        <f>IF(DataSheet!E9&lt;&gt;0,DataSheet!E9,"")</f>
        <v>פירוק בחם או בקר של מיכל עילי כולל רצפה, דופן וגג</v>
      </c>
      <c r="D8" s="5" t="str">
        <f>IF(A8="","",IF(DataSheet!J9=0,"פריט ללא הבהרה",DataSheet!J9))</f>
        <v>פריט ללא הבהרה</v>
      </c>
      <c r="E8">
        <f>IF(DataSheet!B9&lt;&gt;0,DataSheet!B9,"")</f>
        <v>335000</v>
      </c>
      <c r="F8" t="str">
        <f>IF(DataSheet!F9&lt;&gt;0,DataSheet!F9,"")</f>
        <v>ק'ג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WE100014</v>
      </c>
      <c r="B9" s="4" t="str">
        <f>IF(DataSheet!D10&lt;&gt;0,DataSheet!D10,"")</f>
        <v>מסגר מרכיב מקוצעי</v>
      </c>
      <c r="C9" s="4" t="str">
        <f>IF(DataSheet!E10&lt;&gt;0,DataSheet!E10,"")</f>
        <v>מסגר מקצועי כולל ציוד</v>
      </c>
      <c r="D9" s="5" t="str">
        <f>IF(A9="","",IF(DataSheet!J10=0,"פריט ללא הבהרה",DataSheet!J10))</f>
        <v>6.5.34</v>
      </c>
      <c r="E9">
        <f>IF(DataSheet!B10&lt;&gt;0,DataSheet!B10,"")</f>
        <v>200</v>
      </c>
      <c r="F9" t="str">
        <f>IF(DataSheet!F10&lt;&gt;0,DataSheet!F10,"")</f>
        <v>ש'ע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WE400065</v>
      </c>
      <c r="B10" s="4" t="str">
        <f>IF(DataSheet!D11&lt;&gt;0,DataSheet!D11,"")</f>
        <v>מחפר 229  CATERPILLER  או שווה ערך</v>
      </c>
      <c r="C10" s="4" t="str">
        <f>IF(DataSheet!E11&lt;&gt;0,DataSheet!E11,"")</f>
        <v>מחפר 229  CATERPILLER  או שווה ערך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100</v>
      </c>
      <c r="F10" t="str">
        <f>IF(DataSheet!F11&lt;&gt;0,DataSheet!F11,"")</f>
        <v>ש'ע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WE090019</v>
      </c>
      <c r="B11" s="4" t="str">
        <f>IF(DataSheet!D12&lt;&gt;0,DataSheet!D12,"")</f>
        <v>מיני מחפרון זחלי + כף 20-40 ס"מ פטיש שבירה ומקדח קרקע</v>
      </c>
      <c r="C11" s="4" t="str">
        <f>IF(DataSheet!E12&lt;&gt;0,DataSheet!E12,"")</f>
        <v>מיני מחפרון זחלי + כף 20-40 ס"מ פטיש שבירה ומקדח קרקע - דגם פלג'וב מ-1990 כולל הובלה ומפעיל</v>
      </c>
      <c r="D11" s="5" t="str">
        <f>IF(A11="","",IF(DataSheet!J12=0,"פריט ללא הבהרה",DataSheet!J12))</f>
        <v>6.5.38</v>
      </c>
      <c r="E11">
        <f>IF(DataSheet!B12&lt;&gt;0,DataSheet!B12,"")</f>
        <v>60</v>
      </c>
      <c r="F11" t="str">
        <f>IF(DataSheet!F12&lt;&gt;0,DataSheet!F12,"")</f>
        <v>ש'ע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WE090008</v>
      </c>
      <c r="B12" s="4" t="str">
        <f>IF(DataSheet!D13&lt;&gt;0,DataSheet!D13,"")</f>
        <v>משאית רכינה</v>
      </c>
      <c r="C12" s="4" t="str">
        <f>IF(DataSheet!E13&lt;&gt;0,DataSheet!E13,"")</f>
        <v>משאית רכינה שני צירים עם ארגז בקיבולת 15-18 טון כולל נהג.</v>
      </c>
      <c r="D12" s="5" t="str">
        <f>IF(A12="","",IF(DataSheet!J13=0,"פריט ללא הבהרה",DataSheet!J13))</f>
        <v>6.5.08</v>
      </c>
      <c r="E12">
        <f>IF(DataSheet!B13&lt;&gt;0,DataSheet!B13,"")</f>
        <v>6</v>
      </c>
      <c r="F12" t="str">
        <f>IF(DataSheet!F13&lt;&gt;0,DataSheet!F13,"")</f>
        <v>יום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3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4679200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45532.604861111096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182</v>
      </c>
      <c r="BV2" t="s">
        <v>201</v>
      </c>
      <c r="CA2" s="11">
        <v>3</v>
      </c>
      <c r="CB2" t="s">
        <v>202</v>
      </c>
      <c r="CD2" t="s">
        <v>181</v>
      </c>
      <c r="CG2" s="11">
        <v>0</v>
      </c>
      <c r="CH2" t="s">
        <v>203</v>
      </c>
      <c r="CJ2" t="s">
        <v>180</v>
      </c>
      <c r="CM2" t="s">
        <v>180</v>
      </c>
      <c r="CN2" s="11">
        <v>0</v>
      </c>
      <c r="CO2" s="11">
        <v>5474664</v>
      </c>
      <c r="CP2" s="11">
        <v>5474664</v>
      </c>
      <c r="CQ2" t="s">
        <v>180</v>
      </c>
      <c r="CV2" t="s">
        <v>199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204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205</v>
      </c>
      <c r="BT3" t="s">
        <v>206</v>
      </c>
      <c r="BU3" t="s">
        <v>207</v>
      </c>
      <c r="BV3" t="s">
        <v>208</v>
      </c>
      <c r="BW3" t="s">
        <v>209</v>
      </c>
      <c r="BX3" t="s">
        <v>210</v>
      </c>
      <c r="BY3" t="s">
        <v>211</v>
      </c>
      <c r="BZ3" t="s">
        <v>212</v>
      </c>
      <c r="CA3" t="s">
        <v>213</v>
      </c>
    </row>
    <row r="4" spans="1:106" x14ac:dyDescent="0.2">
      <c r="A4" s="1" t="s">
        <v>214</v>
      </c>
      <c r="C4" t="s">
        <v>203</v>
      </c>
      <c r="D4" t="s">
        <v>215</v>
      </c>
      <c r="E4" t="s">
        <v>200</v>
      </c>
      <c r="F4" t="s">
        <v>216</v>
      </c>
      <c r="G4" t="s">
        <v>217</v>
      </c>
      <c r="J4" t="s">
        <v>188</v>
      </c>
      <c r="K4" t="s">
        <v>191</v>
      </c>
      <c r="L4" s="1">
        <v>45510</v>
      </c>
      <c r="M4" t="s">
        <v>218</v>
      </c>
      <c r="N4" t="s">
        <v>219</v>
      </c>
      <c r="O4" t="s">
        <v>196</v>
      </c>
      <c r="P4" t="s">
        <v>220</v>
      </c>
      <c r="Q4" t="s">
        <v>221</v>
      </c>
      <c r="R4" t="s">
        <v>222</v>
      </c>
      <c r="V4" t="s">
        <v>223</v>
      </c>
      <c r="W4" t="s">
        <v>224</v>
      </c>
      <c r="X4" t="s">
        <v>197</v>
      </c>
      <c r="Y4" t="s">
        <v>225</v>
      </c>
      <c r="Z4" t="s">
        <v>224</v>
      </c>
      <c r="AD4" s="11">
        <v>0</v>
      </c>
      <c r="AF4" t="s">
        <v>226</v>
      </c>
      <c r="AI4" s="1">
        <v>0</v>
      </c>
      <c r="AK4" s="1">
        <v>45510</v>
      </c>
      <c r="AL4" s="1">
        <v>45510</v>
      </c>
      <c r="AM4" s="1">
        <v>45510</v>
      </c>
      <c r="AQ4" s="11">
        <v>0</v>
      </c>
      <c r="AR4" s="11">
        <v>25129</v>
      </c>
      <c r="AS4" s="11">
        <v>4679200</v>
      </c>
      <c r="AU4" t="s">
        <v>217</v>
      </c>
      <c r="AV4" t="s">
        <v>191</v>
      </c>
      <c r="AW4" t="s">
        <v>180</v>
      </c>
      <c r="AX4" t="s">
        <v>227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228</v>
      </c>
      <c r="BY4" t="s">
        <v>229</v>
      </c>
      <c r="BZ4" t="s">
        <v>230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231</v>
      </c>
      <c r="B6" s="11">
        <v>180000</v>
      </c>
      <c r="C6" s="11">
        <v>5</v>
      </c>
      <c r="D6" t="s">
        <v>232</v>
      </c>
      <c r="E6" t="s">
        <v>232</v>
      </c>
      <c r="F6" t="s">
        <v>233</v>
      </c>
      <c r="G6" s="11">
        <v>900000</v>
      </c>
      <c r="H6" t="s">
        <v>191</v>
      </c>
      <c r="I6" s="11">
        <v>180000</v>
      </c>
    </row>
    <row r="7" spans="1:106" x14ac:dyDescent="0.2">
      <c r="A7" s="1" t="s">
        <v>234</v>
      </c>
      <c r="B7" s="11">
        <v>1</v>
      </c>
      <c r="C7" s="11">
        <v>250000</v>
      </c>
      <c r="D7" t="s">
        <v>235</v>
      </c>
      <c r="E7" t="s">
        <v>235</v>
      </c>
      <c r="F7" t="s">
        <v>236</v>
      </c>
      <c r="G7" s="11">
        <v>250000</v>
      </c>
      <c r="H7" t="s">
        <v>191</v>
      </c>
      <c r="I7" s="11">
        <v>1</v>
      </c>
    </row>
    <row r="8" spans="1:106" x14ac:dyDescent="0.2">
      <c r="A8" s="1" t="s">
        <v>231</v>
      </c>
      <c r="B8" s="11">
        <v>335000</v>
      </c>
      <c r="C8" s="11">
        <v>5</v>
      </c>
      <c r="D8" t="s">
        <v>232</v>
      </c>
      <c r="E8" t="s">
        <v>232</v>
      </c>
      <c r="F8" t="s">
        <v>233</v>
      </c>
      <c r="G8" s="11">
        <v>1675000</v>
      </c>
      <c r="H8" t="s">
        <v>191</v>
      </c>
      <c r="I8" s="11">
        <v>335000</v>
      </c>
    </row>
    <row r="9" spans="1:106" x14ac:dyDescent="0.2">
      <c r="A9" s="1" t="s">
        <v>231</v>
      </c>
      <c r="B9" s="11">
        <v>335000</v>
      </c>
      <c r="C9" s="11">
        <v>5</v>
      </c>
      <c r="D9" t="s">
        <v>232</v>
      </c>
      <c r="E9" t="s">
        <v>232</v>
      </c>
      <c r="F9" t="s">
        <v>233</v>
      </c>
      <c r="G9" s="11">
        <v>1675000</v>
      </c>
      <c r="H9" t="s">
        <v>191</v>
      </c>
      <c r="I9" s="11">
        <v>335000</v>
      </c>
    </row>
    <row r="10" spans="1:106" x14ac:dyDescent="0.2">
      <c r="A10" s="1" t="s">
        <v>237</v>
      </c>
      <c r="B10" s="11">
        <v>200</v>
      </c>
      <c r="C10" s="11">
        <v>160</v>
      </c>
      <c r="D10" t="s">
        <v>238</v>
      </c>
      <c r="E10" t="s">
        <v>239</v>
      </c>
      <c r="F10" t="s">
        <v>240</v>
      </c>
      <c r="G10" s="11">
        <v>32000</v>
      </c>
      <c r="H10" t="s">
        <v>191</v>
      </c>
      <c r="I10" s="11">
        <v>200</v>
      </c>
      <c r="J10" t="s">
        <v>241</v>
      </c>
    </row>
    <row r="11" spans="1:106" x14ac:dyDescent="0.2">
      <c r="A11" s="1" t="s">
        <v>242</v>
      </c>
      <c r="B11" s="11">
        <v>100</v>
      </c>
      <c r="C11" s="11">
        <v>800</v>
      </c>
      <c r="D11" t="s">
        <v>243</v>
      </c>
      <c r="E11" t="s">
        <v>243</v>
      </c>
      <c r="F11" t="s">
        <v>240</v>
      </c>
      <c r="G11" s="11">
        <v>80000</v>
      </c>
      <c r="H11" t="s">
        <v>191</v>
      </c>
      <c r="I11" s="11">
        <v>100</v>
      </c>
    </row>
    <row r="12" spans="1:106" x14ac:dyDescent="0.2">
      <c r="A12" s="1" t="s">
        <v>244</v>
      </c>
      <c r="B12" s="11">
        <v>60</v>
      </c>
      <c r="C12" s="11">
        <v>900</v>
      </c>
      <c r="D12" t="s">
        <v>245</v>
      </c>
      <c r="E12" t="s">
        <v>246</v>
      </c>
      <c r="F12" t="s">
        <v>240</v>
      </c>
      <c r="G12" s="11">
        <v>54000</v>
      </c>
      <c r="H12" t="s">
        <v>191</v>
      </c>
      <c r="I12" s="11">
        <v>60</v>
      </c>
      <c r="J12" t="s">
        <v>247</v>
      </c>
    </row>
    <row r="13" spans="1:106" x14ac:dyDescent="0.2">
      <c r="A13" s="1" t="s">
        <v>248</v>
      </c>
      <c r="B13" s="11">
        <v>6</v>
      </c>
      <c r="C13" s="11">
        <v>2200</v>
      </c>
      <c r="D13" t="s">
        <v>249</v>
      </c>
      <c r="E13" t="s">
        <v>250</v>
      </c>
      <c r="F13" t="s">
        <v>251</v>
      </c>
      <c r="G13" s="11">
        <v>13200</v>
      </c>
      <c r="H13" t="s">
        <v>191</v>
      </c>
      <c r="I13" s="11">
        <v>6</v>
      </c>
      <c r="J13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2024-09-09T10:34:38Z</dcterms:modified>
</cp:coreProperties>
</file>